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BIO SERVER\INTERN FELLES\STATISTIKK\2017\"/>
    </mc:Choice>
  </mc:AlternateContent>
  <bookViews>
    <workbookView xWindow="0" yWindow="90" windowWidth="12120" windowHeight="8700"/>
  </bookViews>
  <sheets>
    <sheet name="Ark1" sheetId="1" r:id="rId1"/>
    <sheet name="Ark2" sheetId="2" r:id="rId2"/>
    <sheet name="Ark3" sheetId="3" r:id="rId3"/>
    <sheet name="Ark4" sheetId="4" r:id="rId4"/>
  </sheets>
  <calcPr calcId="162913"/>
</workbook>
</file>

<file path=xl/calcChain.xml><?xml version="1.0" encoding="utf-8"?>
<calcChain xmlns="http://schemas.openxmlformats.org/spreadsheetml/2006/main">
  <c r="L11" i="1" l="1"/>
  <c r="L20" i="1"/>
  <c r="L19" i="1"/>
  <c r="L18" i="1"/>
  <c r="L17" i="1"/>
  <c r="L16" i="1"/>
  <c r="L15" i="1"/>
  <c r="L14" i="1"/>
  <c r="L13" i="1"/>
  <c r="L12" i="1"/>
  <c r="L10" i="1"/>
  <c r="L21" i="1"/>
  <c r="L22" i="1"/>
  <c r="L23" i="1"/>
  <c r="L9" i="1"/>
  <c r="N6" i="1" l="1"/>
  <c r="D24" i="1" l="1"/>
  <c r="P8" i="1"/>
  <c r="P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G24" i="1"/>
  <c r="B24" i="1"/>
  <c r="C24" i="1"/>
  <c r="E24" i="1"/>
  <c r="F24" i="1"/>
  <c r="H24" i="1"/>
  <c r="I24" i="1"/>
  <c r="J24" i="1"/>
  <c r="K24" i="1"/>
  <c r="P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6" i="1"/>
  <c r="O22" i="1"/>
  <c r="O23" i="1"/>
  <c r="O21" i="1"/>
  <c r="O7" i="1"/>
  <c r="M24" i="1"/>
  <c r="L24" i="1" l="1"/>
  <c r="P24" i="1" s="1"/>
  <c r="O24" i="1" l="1"/>
</calcChain>
</file>

<file path=xl/sharedStrings.xml><?xml version="1.0" encoding="utf-8"?>
<sst xmlns="http://schemas.openxmlformats.org/spreadsheetml/2006/main" count="47" uniqueCount="44">
  <si>
    <t>Fylke</t>
  </si>
  <si>
    <t>Korn</t>
  </si>
  <si>
    <t>Poteter</t>
  </si>
  <si>
    <t>Urter</t>
  </si>
  <si>
    <t>Frukt</t>
  </si>
  <si>
    <t>Bær</t>
  </si>
  <si>
    <t>Annet</t>
  </si>
  <si>
    <t>Østfold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</si>
  <si>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</si>
  <si>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</si>
  <si>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</si>
  <si>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</si>
  <si>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</si>
  <si>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</si>
  <si>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</si>
  <si>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</si>
  <si>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</si>
  <si>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Fj.</t>
  </si>
  <si>
    <t>Møre og R.</t>
  </si>
  <si>
    <t>Sør-Tr.lag</t>
  </si>
  <si>
    <t>Nord-Tr.lag</t>
  </si>
  <si>
    <t>Nordland</t>
  </si>
  <si>
    <t>Troms</t>
  </si>
  <si>
    <t>Finnmark</t>
  </si>
  <si>
    <t>Grønnsaker (inkl. erter/bønner og veksthus-kulturer</t>
  </si>
  <si>
    <t>Engfrø og annet frø</t>
  </si>
  <si>
    <t>Eng og innmarks-beite</t>
  </si>
  <si>
    <t>Grønn-gjødsling</t>
  </si>
  <si>
    <t>Koder</t>
  </si>
  <si>
    <t>280, 281</t>
  </si>
  <si>
    <t>245, 250, 251, 260, 263, 2501, 2502, 2503, 2504, 2505, 2506, 2511, 2512, 2513, 2514, 2515, 26301, 26303, 26304, 26305, 26306, 26307, 26308, 26309, 26313, 26327, 26340</t>
  </si>
  <si>
    <t>238, 239, 240, 242, 243, 247, 2401</t>
  </si>
  <si>
    <t>210, 211, 212, 213</t>
  </si>
  <si>
    <t>271, 272, 273, 274</t>
  </si>
  <si>
    <t>Korn i prosent av øko-areal</t>
  </si>
  <si>
    <t>Grønnsaker i prosent av øko-areal</t>
  </si>
  <si>
    <t>Kontroll:</t>
  </si>
  <si>
    <t>Totalt, øko</t>
  </si>
  <si>
    <t xml:space="preserve"> </t>
  </si>
  <si>
    <t>*På grunn av bruk av 2 desimaler etter komma vil det være enkelte totalsummer med små differanser</t>
  </si>
  <si>
    <t>Totalt*</t>
  </si>
  <si>
    <t>Planteproduksjon, økologiske arealer, fylkesvis 2017</t>
  </si>
  <si>
    <t>Akershus/Oslo</t>
  </si>
  <si>
    <t>236, 237, 285, 290, 292, 293, 294, 2941, 2942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</si>
</sst>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;\-#,##0;\0"/>
    <numFmt numFmtId="166" formatCode="0.0_ ;\-0.0\ "/>
    <numFmt numFmtId="167" formatCode="0.000"/>
  </numFmts>
  <fonts count="13" x14ac:knownFonts="1">
    <font>
      <sz val="10"/>
      <name val="Arial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>
      <alignment vertical="top"/>
    </xf>
  </cellStyleXfs>
  <cellXfs count="86">
    <xf numFmtId="0" fontId="0" fillId="0" borderId="0" xfId="0"/>
    <xf numFmtId="0" fontId="2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" fillId="0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justify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10" fontId="0" fillId="0" borderId="0" xfId="0" applyNumberFormat="1" applyFill="1"/>
    <xf numFmtId="166" fontId="6" fillId="0" borderId="0" xfId="1" applyNumberFormat="1" applyFont="1" applyAlignment="1">
      <alignment horizontal="right" vertical="top"/>
    </xf>
    <xf numFmtId="164" fontId="5" fillId="0" borderId="0" xfId="0" applyNumberFormat="1" applyFont="1"/>
    <xf numFmtId="164" fontId="0" fillId="0" borderId="0" xfId="0" applyNumberFormat="1"/>
    <xf numFmtId="0" fontId="1" fillId="0" borderId="0" xfId="0" applyFont="1" applyFill="1" applyBorder="1" applyAlignment="1">
      <alignment vertical="top"/>
    </xf>
    <xf numFmtId="164" fontId="8" fillId="0" borderId="0" xfId="0" applyNumberFormat="1" applyFont="1" applyBorder="1" applyAlignment="1">
      <alignment horizontal="right" vertical="top" wrapText="1"/>
    </xf>
    <xf numFmtId="0" fontId="0" fillId="0" borderId="14" xfId="0" applyBorder="1"/>
    <xf numFmtId="2" fontId="5" fillId="0" borderId="15" xfId="0" applyNumberFormat="1" applyFont="1" applyFill="1" applyBorder="1" applyAlignment="1">
      <alignment horizontal="right" vertical="top" wrapText="1"/>
    </xf>
    <xf numFmtId="0" fontId="0" fillId="0" borderId="13" xfId="0" applyBorder="1"/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0" fillId="0" borderId="18" xfId="0" applyBorder="1"/>
    <xf numFmtId="0" fontId="0" fillId="0" borderId="10" xfId="0" applyBorder="1"/>
    <xf numFmtId="0" fontId="11" fillId="3" borderId="0" xfId="0" applyFont="1" applyFill="1"/>
    <xf numFmtId="0" fontId="12" fillId="3" borderId="0" xfId="0" applyFont="1" applyFill="1"/>
    <xf numFmtId="2" fontId="5" fillId="0" borderId="15" xfId="1" applyNumberFormat="1" applyFont="1" applyFill="1" applyBorder="1" applyAlignment="1">
      <alignment horizontal="right" vertical="top"/>
    </xf>
    <xf numFmtId="165" fontId="10" fillId="0" borderId="0" xfId="1" applyNumberFormat="1" applyFont="1" applyFill="1" applyAlignment="1">
      <alignment horizontal="right" vertical="top"/>
    </xf>
    <xf numFmtId="10" fontId="0" fillId="0" borderId="14" xfId="0" applyNumberFormat="1" applyFill="1" applyBorder="1"/>
    <xf numFmtId="10" fontId="0" fillId="0" borderId="15" xfId="0" applyNumberFormat="1" applyFill="1" applyBorder="1"/>
    <xf numFmtId="2" fontId="5" fillId="0" borderId="15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/>
    <xf numFmtId="2" fontId="5" fillId="0" borderId="15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0" fontId="0" fillId="0" borderId="3" xfId="0" applyNumberFormat="1" applyFill="1" applyBorder="1"/>
    <xf numFmtId="0" fontId="3" fillId="0" borderId="1" xfId="0" applyFont="1" applyFill="1" applyBorder="1" applyAlignment="1">
      <alignment vertical="top" wrapText="1"/>
    </xf>
    <xf numFmtId="164" fontId="6" fillId="0" borderId="13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10" fontId="0" fillId="0" borderId="13" xfId="0" applyNumberFormat="1" applyFill="1" applyBorder="1"/>
    <xf numFmtId="10" fontId="0" fillId="0" borderId="19" xfId="0" applyNumberFormat="1" applyFill="1" applyBorder="1"/>
    <xf numFmtId="2" fontId="0" fillId="0" borderId="0" xfId="0" applyNumberFormat="1"/>
    <xf numFmtId="2" fontId="12" fillId="3" borderId="0" xfId="0" applyNumberFormat="1" applyFont="1" applyFill="1"/>
    <xf numFmtId="2" fontId="0" fillId="0" borderId="5" xfId="0" applyNumberFormat="1" applyBorder="1"/>
    <xf numFmtId="2" fontId="2" fillId="2" borderId="2" xfId="0" applyNumberFormat="1" applyFont="1" applyFill="1" applyBorder="1" applyAlignment="1">
      <alignment horizontal="center" vertical="top" wrapText="1"/>
    </xf>
    <xf numFmtId="2" fontId="2" fillId="2" borderId="20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right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2" fillId="2" borderId="17" xfId="0" applyNumberFormat="1" applyFont="1" applyFill="1" applyBorder="1" applyAlignment="1">
      <alignment horizontal="center" vertical="top" wrapText="1"/>
    </xf>
    <xf numFmtId="2" fontId="2" fillId="2" borderId="2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right" vertical="top" wrapText="1"/>
    </xf>
    <xf numFmtId="2" fontId="2" fillId="2" borderId="22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167" fontId="12" fillId="3" borderId="0" xfId="0" applyNumberFormat="1" applyFont="1" applyFill="1"/>
    <xf numFmtId="167" fontId="0" fillId="0" borderId="5" xfId="0" applyNumberFormat="1" applyBorder="1"/>
    <xf numFmtId="167" fontId="2" fillId="2" borderId="3" xfId="0" applyNumberFormat="1" applyFont="1" applyFill="1" applyBorder="1" applyAlignment="1">
      <alignment horizontal="center" vertical="top" wrapText="1"/>
    </xf>
    <xf numFmtId="167" fontId="2" fillId="2" borderId="21" xfId="0" applyNumberFormat="1" applyFont="1" applyFill="1" applyBorder="1" applyAlignment="1">
      <alignment horizontal="center" vertical="top" wrapText="1"/>
    </xf>
    <xf numFmtId="167" fontId="7" fillId="0" borderId="2" xfId="0" applyNumberFormat="1" applyFont="1" applyFill="1" applyBorder="1" applyAlignment="1">
      <alignment horizontal="right" vertical="top" wrapText="1"/>
    </xf>
    <xf numFmtId="167" fontId="5" fillId="0" borderId="0" xfId="0" applyNumberFormat="1" applyFont="1"/>
    <xf numFmtId="167" fontId="2" fillId="2" borderId="17" xfId="0" applyNumberFormat="1" applyFont="1" applyFill="1" applyBorder="1" applyAlignment="1">
      <alignment horizontal="center" vertical="top" wrapText="1"/>
    </xf>
    <xf numFmtId="167" fontId="2" fillId="2" borderId="6" xfId="0" applyNumberFormat="1" applyFont="1" applyFill="1" applyBorder="1" applyAlignment="1">
      <alignment horizontal="center" vertical="top" wrapText="1"/>
    </xf>
    <xf numFmtId="167" fontId="2" fillId="2" borderId="23" xfId="0" applyNumberFormat="1" applyFont="1" applyFill="1" applyBorder="1" applyAlignment="1">
      <alignment horizontal="center" vertical="top" wrapText="1"/>
    </xf>
    <xf numFmtId="167" fontId="5" fillId="0" borderId="7" xfId="0" applyNumberFormat="1" applyFont="1" applyFill="1" applyBorder="1" applyAlignment="1">
      <alignment horizontal="right" vertical="top" wrapText="1"/>
    </xf>
    <xf numFmtId="2" fontId="5" fillId="0" borderId="25" xfId="0" applyNumberFormat="1" applyFont="1" applyFill="1" applyBorder="1"/>
    <xf numFmtId="2" fontId="5" fillId="0" borderId="23" xfId="0" applyNumberFormat="1" applyFont="1" applyFill="1" applyBorder="1"/>
    <xf numFmtId="2" fontId="6" fillId="0" borderId="24" xfId="0" applyNumberFormat="1" applyFont="1" applyFill="1" applyBorder="1" applyAlignment="1">
      <alignment vertical="top"/>
    </xf>
    <xf numFmtId="2" fontId="5" fillId="0" borderId="20" xfId="0" applyNumberFormat="1" applyFont="1" applyFill="1" applyBorder="1"/>
    <xf numFmtId="167" fontId="5" fillId="0" borderId="20" xfId="0" applyNumberFormat="1" applyFont="1" applyFill="1" applyBorder="1" applyAlignment="1">
      <alignment horizontal="right" vertical="top" wrapText="1"/>
    </xf>
    <xf numFmtId="2" fontId="5" fillId="0" borderId="24" xfId="0" applyNumberFormat="1" applyFont="1" applyFill="1" applyBorder="1" applyAlignment="1">
      <alignment horizontal="right" vertical="top" wrapText="1"/>
    </xf>
    <xf numFmtId="2" fontId="5" fillId="0" borderId="24" xfId="0" applyNumberFormat="1" applyFont="1" applyFill="1" applyBorder="1"/>
    <xf numFmtId="167" fontId="5" fillId="0" borderId="17" xfId="0" applyNumberFormat="1" applyFont="1" applyFill="1" applyBorder="1" applyAlignment="1">
      <alignment horizontal="right" vertical="top" wrapText="1"/>
    </xf>
    <xf numFmtId="167" fontId="5" fillId="0" borderId="21" xfId="0" applyNumberFormat="1" applyFont="1" applyFill="1" applyBorder="1" applyAlignment="1">
      <alignment horizontal="right" vertical="top" wrapText="1"/>
    </xf>
    <xf numFmtId="2" fontId="6" fillId="0" borderId="11" xfId="0" applyNumberFormat="1" applyFont="1" applyFill="1" applyBorder="1" applyAlignment="1">
      <alignment vertical="top"/>
    </xf>
    <xf numFmtId="2" fontId="5" fillId="0" borderId="0" xfId="0" applyNumberFormat="1" applyFont="1" applyFill="1" applyBorder="1"/>
    <xf numFmtId="2" fontId="5" fillId="0" borderId="11" xfId="0" applyNumberFormat="1" applyFont="1" applyFill="1" applyBorder="1" applyAlignment="1">
      <alignment horizontal="right" vertical="top" wrapText="1"/>
    </xf>
    <xf numFmtId="167" fontId="5" fillId="0" borderId="0" xfId="0" applyNumberFormat="1" applyFont="1" applyFill="1" applyBorder="1" applyAlignment="1">
      <alignment horizontal="right" vertical="top" wrapText="1"/>
    </xf>
    <xf numFmtId="167" fontId="5" fillId="0" borderId="9" xfId="0" applyNumberFormat="1" applyFont="1" applyFill="1" applyBorder="1" applyAlignment="1">
      <alignment horizontal="right" vertical="top" wrapText="1"/>
    </xf>
    <xf numFmtId="2" fontId="5" fillId="0" borderId="11" xfId="0" applyNumberFormat="1" applyFont="1" applyFill="1" applyBorder="1"/>
    <xf numFmtId="2" fontId="5" fillId="0" borderId="6" xfId="0" applyNumberFormat="1" applyFont="1" applyFill="1" applyBorder="1"/>
    <xf numFmtId="2" fontId="6" fillId="0" borderId="12" xfId="0" applyNumberFormat="1" applyFont="1" applyFill="1" applyBorder="1" applyAlignment="1">
      <alignment vertical="top"/>
    </xf>
    <xf numFmtId="2" fontId="5" fillId="0" borderId="4" xfId="0" applyNumberFormat="1" applyFont="1" applyFill="1" applyBorder="1" applyAlignment="1">
      <alignment horizontal="right" vertical="top" wrapText="1"/>
    </xf>
    <xf numFmtId="2" fontId="5" fillId="0" borderId="12" xfId="0" applyNumberFormat="1" applyFont="1" applyFill="1" applyBorder="1" applyAlignment="1">
      <alignment horizontal="right" vertical="top" wrapText="1"/>
    </xf>
    <xf numFmtId="167" fontId="5" fillId="0" borderId="4" xfId="0" applyNumberFormat="1" applyFont="1" applyFill="1" applyBorder="1" applyAlignment="1">
      <alignment horizontal="right" vertical="top" wrapText="1"/>
    </xf>
    <xf numFmtId="167" fontId="5" fillId="0" borderId="10" xfId="0" applyNumberFormat="1" applyFont="1" applyFill="1" applyBorder="1" applyAlignment="1">
      <alignment horizontal="right" vertical="top" wrapText="1"/>
    </xf>
    <xf numFmtId="167" fontId="5" fillId="0" borderId="2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7"/>
  <sheetViews>
    <sheetView tabSelected="1" topLeftCell="A3" zoomScaleNormal="100" workbookViewId="0">
      <selection activeCell="K28" sqref="K28"/>
    </sheetView>
  </sheetViews>
  <sheetFormatPr baseColWidth="10" defaultRowHeight="12.75" x14ac:dyDescent="0.2"/>
  <cols>
    <col min="1" max="1" width="13" customWidth="1"/>
    <col min="2" max="2" width="12.28515625" style="42" customWidth="1"/>
    <col min="3" max="3" width="11.42578125" style="42"/>
    <col min="4" max="4" width="12.85546875" bestFit="1" customWidth="1"/>
    <col min="7" max="7" width="27.5703125" style="53" customWidth="1"/>
    <col min="8" max="10" width="11.42578125" style="42"/>
    <col min="11" max="12" width="11.42578125" style="53"/>
    <col min="14" max="14" width="1.42578125" customWidth="1"/>
  </cols>
  <sheetData>
    <row r="1" spans="1:63" ht="27" customHeight="1" x14ac:dyDescent="0.2"/>
    <row r="2" spans="1:63" s="25" customFormat="1" ht="27" customHeight="1" x14ac:dyDescent="0.3">
      <c r="A2" s="24" t="s">
        <v>41</v>
      </c>
      <c r="B2" s="43"/>
      <c r="C2" s="43"/>
      <c r="G2" s="54"/>
      <c r="H2" s="43"/>
      <c r="I2" s="43"/>
      <c r="J2" s="43"/>
      <c r="K2" s="54"/>
      <c r="L2" s="54"/>
    </row>
    <row r="3" spans="1:63" ht="13.5" thickBot="1" x14ac:dyDescent="0.25">
      <c r="A3" s="5"/>
      <c r="B3" s="44"/>
      <c r="C3" s="44"/>
      <c r="D3" s="5"/>
      <c r="E3" s="5"/>
      <c r="F3" s="5"/>
      <c r="G3" s="55"/>
      <c r="H3" s="44"/>
      <c r="I3" s="44"/>
      <c r="J3" s="44"/>
      <c r="K3" s="55"/>
      <c r="L3" s="55"/>
    </row>
    <row r="4" spans="1:63" s="4" customFormat="1" ht="72.75" customHeight="1" thickBot="1" x14ac:dyDescent="0.3">
      <c r="A4" s="1" t="s">
        <v>0</v>
      </c>
      <c r="B4" s="45" t="s">
        <v>26</v>
      </c>
      <c r="C4" s="48" t="s">
        <v>27</v>
      </c>
      <c r="D4" s="3" t="s">
        <v>1</v>
      </c>
      <c r="E4" s="2" t="s">
        <v>25</v>
      </c>
      <c r="F4" s="3" t="s">
        <v>2</v>
      </c>
      <c r="G4" s="56" t="s">
        <v>24</v>
      </c>
      <c r="H4" s="48" t="s">
        <v>3</v>
      </c>
      <c r="I4" s="48" t="s">
        <v>4</v>
      </c>
      <c r="J4" s="48" t="s">
        <v>5</v>
      </c>
      <c r="K4" s="56" t="s">
        <v>6</v>
      </c>
      <c r="L4" s="61" t="s">
        <v>37</v>
      </c>
      <c r="M4" s="19"/>
      <c r="N4" s="6"/>
      <c r="O4" s="20" t="s">
        <v>34</v>
      </c>
      <c r="P4" s="21" t="s">
        <v>35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</row>
    <row r="5" spans="1:63" s="6" customFormat="1" ht="84" customHeight="1" thickBot="1" x14ac:dyDescent="0.25">
      <c r="A5" s="8" t="s">
        <v>28</v>
      </c>
      <c r="B5" s="46" t="s">
        <v>32</v>
      </c>
      <c r="C5" s="49">
        <v>223</v>
      </c>
      <c r="D5" s="46" t="s">
        <v>31</v>
      </c>
      <c r="E5" s="49">
        <v>246</v>
      </c>
      <c r="F5" s="50">
        <v>230</v>
      </c>
      <c r="G5" s="57" t="s">
        <v>30</v>
      </c>
      <c r="H5" s="50">
        <v>29400</v>
      </c>
      <c r="I5" s="46" t="s">
        <v>33</v>
      </c>
      <c r="J5" s="52" t="s">
        <v>29</v>
      </c>
      <c r="K5" s="60" t="s">
        <v>43</v>
      </c>
      <c r="L5" s="62"/>
      <c r="M5" s="17"/>
      <c r="O5" s="22"/>
      <c r="P5" s="23"/>
    </row>
    <row r="6" spans="1:63" s="10" customFormat="1" x14ac:dyDescent="0.2">
      <c r="A6" s="7" t="s">
        <v>7</v>
      </c>
      <c r="B6" s="65">
        <v>28785.599999999999</v>
      </c>
      <c r="C6" s="66">
        <v>1329.9</v>
      </c>
      <c r="D6" s="67">
        <v>16223.5</v>
      </c>
      <c r="E6" s="66">
        <v>32</v>
      </c>
      <c r="F6" s="66">
        <v>86</v>
      </c>
      <c r="G6" s="68">
        <v>1884.9</v>
      </c>
      <c r="H6" s="69">
        <v>4</v>
      </c>
      <c r="I6" s="70">
        <v>192.5</v>
      </c>
      <c r="J6" s="67">
        <v>23</v>
      </c>
      <c r="K6" s="71">
        <v>1956.4</v>
      </c>
      <c r="L6" s="72">
        <v>50517.8</v>
      </c>
      <c r="M6" s="26"/>
      <c r="N6" s="27">
        <f>SUM(B6:L6)</f>
        <v>101035.6</v>
      </c>
      <c r="O6" s="28">
        <f>D6/L6</f>
        <v>0.32114423035049028</v>
      </c>
      <c r="P6" s="28">
        <f>G6/L6</f>
        <v>3.7311601059428559E-2</v>
      </c>
    </row>
    <row r="7" spans="1:63" s="10" customFormat="1" x14ac:dyDescent="0.2">
      <c r="A7" s="7" t="s">
        <v>42</v>
      </c>
      <c r="B7" s="64">
        <v>25517.4</v>
      </c>
      <c r="C7" s="73">
        <v>1214.5999999999999</v>
      </c>
      <c r="D7" s="74">
        <v>10422.5</v>
      </c>
      <c r="E7" s="73">
        <v>181.1</v>
      </c>
      <c r="F7" s="75">
        <v>140.69999999999999</v>
      </c>
      <c r="G7" s="76">
        <v>359.63</v>
      </c>
      <c r="H7" s="75">
        <v>0.4</v>
      </c>
      <c r="I7" s="75">
        <v>82.5</v>
      </c>
      <c r="J7" s="74">
        <v>20.399999999999999</v>
      </c>
      <c r="K7" s="77">
        <v>412.6</v>
      </c>
      <c r="L7" s="63">
        <v>38351.83</v>
      </c>
      <c r="M7" s="18"/>
      <c r="O7" s="29">
        <f t="shared" ref="O7:O24" si="0">D7/L7</f>
        <v>0.27176017415596593</v>
      </c>
      <c r="P7" s="29">
        <f t="shared" ref="P7:P24" si="1">G7/L7</f>
        <v>9.3771275060407795E-3</v>
      </c>
    </row>
    <row r="8" spans="1:63" s="10" customFormat="1" x14ac:dyDescent="0.2">
      <c r="A8" s="7" t="s">
        <v>8</v>
      </c>
      <c r="B8" s="64">
        <v>39231.85</v>
      </c>
      <c r="C8" s="73">
        <v>337.9</v>
      </c>
      <c r="D8" s="74">
        <v>4835.75</v>
      </c>
      <c r="E8" s="73">
        <v>46</v>
      </c>
      <c r="F8" s="73">
        <v>313.85000000000002</v>
      </c>
      <c r="G8" s="76">
        <v>820.72500000000002</v>
      </c>
      <c r="H8" s="75">
        <v>4.5</v>
      </c>
      <c r="I8" s="78">
        <v>4.2</v>
      </c>
      <c r="J8" s="74">
        <v>40.9</v>
      </c>
      <c r="K8" s="77">
        <v>827.17499999999995</v>
      </c>
      <c r="L8" s="63">
        <v>46462.85</v>
      </c>
      <c r="M8" s="30"/>
      <c r="O8" s="29">
        <f t="shared" si="0"/>
        <v>0.10407777396349988</v>
      </c>
      <c r="P8" s="29">
        <f t="shared" si="1"/>
        <v>1.7664112296167801E-2</v>
      </c>
    </row>
    <row r="9" spans="1:63" s="10" customFormat="1" x14ac:dyDescent="0.2">
      <c r="A9" s="7" t="s">
        <v>9</v>
      </c>
      <c r="B9" s="64">
        <v>20755.099999999999</v>
      </c>
      <c r="C9" s="73">
        <v>129</v>
      </c>
      <c r="D9" s="74">
        <v>2708</v>
      </c>
      <c r="E9" s="75">
        <v>38</v>
      </c>
      <c r="F9" s="73">
        <v>256.3</v>
      </c>
      <c r="G9" s="76">
        <v>491.54</v>
      </c>
      <c r="H9" s="75">
        <v>35</v>
      </c>
      <c r="I9" s="75">
        <v>3.8</v>
      </c>
      <c r="J9" s="74">
        <v>77.099999999999994</v>
      </c>
      <c r="K9" s="77">
        <v>359.9</v>
      </c>
      <c r="L9" s="63">
        <f t="shared" ref="L9:L23" si="2">SUM(B9:K9)</f>
        <v>24853.739999999998</v>
      </c>
      <c r="M9" s="30"/>
      <c r="O9" s="29">
        <f t="shared" si="0"/>
        <v>0.10895744463408727</v>
      </c>
      <c r="P9" s="29">
        <f t="shared" si="1"/>
        <v>1.9777305146026315E-2</v>
      </c>
    </row>
    <row r="10" spans="1:63" s="10" customFormat="1" x14ac:dyDescent="0.2">
      <c r="A10" s="7" t="s">
        <v>10</v>
      </c>
      <c r="B10" s="64">
        <v>25494.7</v>
      </c>
      <c r="C10" s="73">
        <v>1351.8</v>
      </c>
      <c r="D10" s="74">
        <v>6335.6</v>
      </c>
      <c r="E10" s="73">
        <v>434</v>
      </c>
      <c r="F10" s="73">
        <v>19</v>
      </c>
      <c r="G10" s="76">
        <v>894.6</v>
      </c>
      <c r="H10" s="75">
        <v>8.1999999999999993</v>
      </c>
      <c r="I10" s="78">
        <v>86.4</v>
      </c>
      <c r="J10" s="74">
        <v>175.9</v>
      </c>
      <c r="K10" s="77">
        <v>571.79999999999995</v>
      </c>
      <c r="L10" s="63">
        <f t="shared" si="2"/>
        <v>35372</v>
      </c>
      <c r="M10" s="30"/>
      <c r="O10" s="29">
        <f t="shared" si="0"/>
        <v>0.17911342304647745</v>
      </c>
      <c r="P10" s="29">
        <f t="shared" si="1"/>
        <v>2.5291190772362322E-2</v>
      </c>
    </row>
    <row r="11" spans="1:63" s="10" customFormat="1" x14ac:dyDescent="0.2">
      <c r="A11" s="7" t="s">
        <v>11</v>
      </c>
      <c r="B11" s="64">
        <v>15876.5</v>
      </c>
      <c r="C11" s="73">
        <v>300.7</v>
      </c>
      <c r="D11" s="74">
        <v>5794</v>
      </c>
      <c r="E11" s="73">
        <v>1185.5</v>
      </c>
      <c r="F11" s="73">
        <v>246.5</v>
      </c>
      <c r="G11" s="76">
        <v>1512.5</v>
      </c>
      <c r="H11" s="75">
        <v>1.1000000000000001</v>
      </c>
      <c r="I11" s="78">
        <v>9.5</v>
      </c>
      <c r="J11" s="74">
        <v>14</v>
      </c>
      <c r="K11" s="77">
        <v>1030.4000000000001</v>
      </c>
      <c r="L11" s="63">
        <f t="shared" si="2"/>
        <v>25970.7</v>
      </c>
      <c r="M11" s="30"/>
      <c r="O11" s="29">
        <f t="shared" si="0"/>
        <v>0.22309756764353675</v>
      </c>
      <c r="P11" s="29">
        <f t="shared" si="1"/>
        <v>5.8238707466491083E-2</v>
      </c>
    </row>
    <row r="12" spans="1:63" s="10" customFormat="1" x14ac:dyDescent="0.2">
      <c r="A12" s="7" t="s">
        <v>12</v>
      </c>
      <c r="B12" s="64">
        <v>12750.8</v>
      </c>
      <c r="C12" s="73">
        <v>186.7</v>
      </c>
      <c r="D12" s="74">
        <v>2006.6</v>
      </c>
      <c r="E12" s="73">
        <v>0</v>
      </c>
      <c r="F12" s="73">
        <v>52.6</v>
      </c>
      <c r="G12" s="76">
        <v>246.46</v>
      </c>
      <c r="H12" s="75">
        <v>4.9000000000000004</v>
      </c>
      <c r="I12" s="78">
        <v>278.10000000000002</v>
      </c>
      <c r="J12" s="74">
        <v>192</v>
      </c>
      <c r="K12" s="77">
        <v>309.3</v>
      </c>
      <c r="L12" s="63">
        <f t="shared" si="2"/>
        <v>16027.46</v>
      </c>
      <c r="M12" s="30"/>
      <c r="O12" s="29">
        <f t="shared" si="0"/>
        <v>0.12519762956825348</v>
      </c>
      <c r="P12" s="29">
        <f t="shared" si="1"/>
        <v>1.5377358608288526E-2</v>
      </c>
      <c r="S12" s="9"/>
      <c r="U12" s="9"/>
    </row>
    <row r="13" spans="1:63" s="10" customFormat="1" x14ac:dyDescent="0.2">
      <c r="A13" s="7" t="s">
        <v>13</v>
      </c>
      <c r="B13" s="64">
        <v>4827.3</v>
      </c>
      <c r="C13" s="73">
        <v>65.2</v>
      </c>
      <c r="D13" s="74">
        <v>0</v>
      </c>
      <c r="E13" s="75">
        <v>10</v>
      </c>
      <c r="F13" s="75">
        <v>10.1</v>
      </c>
      <c r="G13" s="76">
        <v>2</v>
      </c>
      <c r="H13" s="75">
        <v>0.8</v>
      </c>
      <c r="I13" s="75">
        <v>4</v>
      </c>
      <c r="J13" s="51">
        <v>2.8</v>
      </c>
      <c r="K13" s="77">
        <v>54.9</v>
      </c>
      <c r="L13" s="63">
        <f t="shared" si="2"/>
        <v>4977.1000000000004</v>
      </c>
      <c r="M13" s="30"/>
      <c r="O13" s="29">
        <f t="shared" si="0"/>
        <v>0</v>
      </c>
      <c r="P13" s="29">
        <f t="shared" si="1"/>
        <v>4.0184042916557833E-4</v>
      </c>
      <c r="S13" s="9"/>
      <c r="U13" s="31"/>
    </row>
    <row r="14" spans="1:63" s="10" customFormat="1" x14ac:dyDescent="0.2">
      <c r="A14" s="7" t="s">
        <v>14</v>
      </c>
      <c r="B14" s="64">
        <v>4914.6000000000004</v>
      </c>
      <c r="C14" s="75">
        <v>0</v>
      </c>
      <c r="D14" s="74">
        <v>0</v>
      </c>
      <c r="E14" s="75">
        <v>0</v>
      </c>
      <c r="F14" s="75">
        <v>12.5</v>
      </c>
      <c r="G14" s="76">
        <v>10.6</v>
      </c>
      <c r="H14" s="75">
        <v>0.6</v>
      </c>
      <c r="I14" s="75">
        <v>15.5</v>
      </c>
      <c r="J14" s="51">
        <v>22.2</v>
      </c>
      <c r="K14" s="77">
        <v>138.19999999999999</v>
      </c>
      <c r="L14" s="63">
        <f t="shared" si="2"/>
        <v>5114.2000000000007</v>
      </c>
      <c r="M14" s="30"/>
      <c r="O14" s="29">
        <f t="shared" si="0"/>
        <v>0</v>
      </c>
      <c r="P14" s="29">
        <f t="shared" si="1"/>
        <v>2.0726604356497589E-3</v>
      </c>
      <c r="S14" s="9"/>
      <c r="U14" s="31"/>
    </row>
    <row r="15" spans="1:63" s="10" customFormat="1" x14ac:dyDescent="0.2">
      <c r="A15" s="7" t="s">
        <v>15</v>
      </c>
      <c r="B15" s="64">
        <v>6557.1</v>
      </c>
      <c r="C15" s="73">
        <v>11.2</v>
      </c>
      <c r="D15" s="74">
        <v>63</v>
      </c>
      <c r="E15" s="75">
        <v>0</v>
      </c>
      <c r="F15" s="75">
        <v>45</v>
      </c>
      <c r="G15" s="76">
        <v>75.73</v>
      </c>
      <c r="H15" s="75">
        <v>3.2</v>
      </c>
      <c r="I15" s="78">
        <v>27.9</v>
      </c>
      <c r="J15" s="51">
        <v>34.56</v>
      </c>
      <c r="K15" s="77">
        <v>37</v>
      </c>
      <c r="L15" s="63">
        <f t="shared" si="2"/>
        <v>6854.69</v>
      </c>
      <c r="M15" s="30"/>
      <c r="O15" s="29">
        <f t="shared" si="0"/>
        <v>9.1907876213220448E-3</v>
      </c>
      <c r="P15" s="29">
        <f t="shared" si="1"/>
        <v>1.1047910262900293E-2</v>
      </c>
      <c r="R15" s="32"/>
      <c r="S15" s="9"/>
      <c r="U15" s="31"/>
    </row>
    <row r="16" spans="1:63" s="10" customFormat="1" x14ac:dyDescent="0.2">
      <c r="A16" s="7" t="s">
        <v>16</v>
      </c>
      <c r="B16" s="64">
        <v>7907.4</v>
      </c>
      <c r="C16" s="73">
        <v>9.6999999999999993</v>
      </c>
      <c r="D16" s="74">
        <v>13</v>
      </c>
      <c r="E16" s="75">
        <v>0</v>
      </c>
      <c r="F16" s="75">
        <v>4</v>
      </c>
      <c r="G16" s="76">
        <v>26.5</v>
      </c>
      <c r="H16" s="75">
        <v>1.1000000000000001</v>
      </c>
      <c r="I16" s="78">
        <v>388.7</v>
      </c>
      <c r="J16" s="74">
        <v>16</v>
      </c>
      <c r="K16" s="77">
        <v>60.8</v>
      </c>
      <c r="L16" s="63">
        <f t="shared" si="2"/>
        <v>8427.1999999999989</v>
      </c>
      <c r="M16" s="30"/>
      <c r="O16" s="29">
        <f t="shared" si="0"/>
        <v>1.5426238845642683E-3</v>
      </c>
      <c r="P16" s="29">
        <f t="shared" si="1"/>
        <v>3.1445794569963932E-3</v>
      </c>
      <c r="S16" s="9"/>
      <c r="U16" s="31"/>
    </row>
    <row r="17" spans="1:21" s="10" customFormat="1" x14ac:dyDescent="0.2">
      <c r="A17" s="7" t="s">
        <v>17</v>
      </c>
      <c r="B17" s="64">
        <v>14113.6</v>
      </c>
      <c r="C17" s="73">
        <v>38.299999999999997</v>
      </c>
      <c r="D17" s="74">
        <v>0</v>
      </c>
      <c r="E17" s="75">
        <v>0</v>
      </c>
      <c r="F17" s="75">
        <v>6</v>
      </c>
      <c r="G17" s="76">
        <v>4.0999999999999996</v>
      </c>
      <c r="H17" s="75">
        <v>6.7</v>
      </c>
      <c r="I17" s="78">
        <v>438</v>
      </c>
      <c r="J17" s="74">
        <v>67.2</v>
      </c>
      <c r="K17" s="77">
        <v>67.2</v>
      </c>
      <c r="L17" s="63">
        <f t="shared" si="2"/>
        <v>14741.100000000002</v>
      </c>
      <c r="M17" s="30"/>
      <c r="O17" s="29">
        <f t="shared" si="0"/>
        <v>0</v>
      </c>
      <c r="P17" s="29">
        <f t="shared" si="1"/>
        <v>2.7813392487670518E-4</v>
      </c>
      <c r="S17" s="9"/>
      <c r="U17" s="31"/>
    </row>
    <row r="18" spans="1:21" s="10" customFormat="1" x14ac:dyDescent="0.2">
      <c r="A18" s="7" t="s">
        <v>18</v>
      </c>
      <c r="B18" s="64">
        <v>16909.2</v>
      </c>
      <c r="C18" s="73">
        <v>33</v>
      </c>
      <c r="D18" s="74">
        <v>96.9</v>
      </c>
      <c r="E18" s="75">
        <v>0</v>
      </c>
      <c r="F18" s="75">
        <v>21.5</v>
      </c>
      <c r="G18" s="76">
        <v>5.2</v>
      </c>
      <c r="H18" s="75">
        <v>8.5</v>
      </c>
      <c r="I18" s="78">
        <v>58.4</v>
      </c>
      <c r="J18" s="74">
        <v>21.3</v>
      </c>
      <c r="K18" s="77">
        <v>214.9</v>
      </c>
      <c r="L18" s="63">
        <f t="shared" si="2"/>
        <v>17368.900000000005</v>
      </c>
      <c r="M18" s="30"/>
      <c r="O18" s="29">
        <f t="shared" si="0"/>
        <v>5.5789370656748544E-3</v>
      </c>
      <c r="P18" s="29">
        <f t="shared" si="1"/>
        <v>2.9938568360690654E-4</v>
      </c>
      <c r="S18" s="9"/>
      <c r="U18" s="31"/>
    </row>
    <row r="19" spans="1:21" s="10" customFormat="1" x14ac:dyDescent="0.2">
      <c r="A19" s="7" t="s">
        <v>19</v>
      </c>
      <c r="B19" s="64">
        <v>45472.540999999997</v>
      </c>
      <c r="C19" s="73">
        <v>98.3</v>
      </c>
      <c r="D19" s="74">
        <v>5291.3</v>
      </c>
      <c r="E19" s="75">
        <v>0</v>
      </c>
      <c r="F19" s="75">
        <v>57.1</v>
      </c>
      <c r="G19" s="76">
        <v>75</v>
      </c>
      <c r="H19" s="75">
        <v>3.9</v>
      </c>
      <c r="I19" s="78">
        <v>32.5</v>
      </c>
      <c r="J19" s="74">
        <v>50.83</v>
      </c>
      <c r="K19" s="77">
        <v>508.3</v>
      </c>
      <c r="L19" s="63">
        <f t="shared" si="2"/>
        <v>51589.771000000008</v>
      </c>
      <c r="M19" s="33"/>
      <c r="O19" s="29">
        <f t="shared" si="0"/>
        <v>0.10256490574459033</v>
      </c>
      <c r="P19" s="29">
        <f t="shared" si="1"/>
        <v>1.4537765635749768E-3</v>
      </c>
      <c r="S19" s="9"/>
      <c r="U19" s="31"/>
    </row>
    <row r="20" spans="1:21" s="10" customFormat="1" x14ac:dyDescent="0.2">
      <c r="A20" s="7" t="s">
        <v>20</v>
      </c>
      <c r="B20" s="64">
        <v>47825.4</v>
      </c>
      <c r="C20" s="73">
        <v>137.6</v>
      </c>
      <c r="D20" s="74">
        <v>11996.53</v>
      </c>
      <c r="E20" s="75">
        <v>149</v>
      </c>
      <c r="F20" s="75">
        <v>133.6</v>
      </c>
      <c r="G20" s="76">
        <v>381.61500000000001</v>
      </c>
      <c r="H20" s="75">
        <v>0.3</v>
      </c>
      <c r="I20" s="75">
        <v>13.3</v>
      </c>
      <c r="J20" s="74">
        <v>53.8</v>
      </c>
      <c r="K20" s="77">
        <v>509.9</v>
      </c>
      <c r="L20" s="63">
        <f t="shared" si="2"/>
        <v>61201.045000000006</v>
      </c>
      <c r="M20" s="30"/>
      <c r="O20" s="29">
        <f t="shared" si="0"/>
        <v>0.19601838498019111</v>
      </c>
      <c r="P20" s="29">
        <f t="shared" si="1"/>
        <v>6.2354327446532973E-3</v>
      </c>
      <c r="R20" s="32"/>
      <c r="S20" s="9"/>
      <c r="U20" s="31"/>
    </row>
    <row r="21" spans="1:21" s="10" customFormat="1" x14ac:dyDescent="0.2">
      <c r="A21" s="7" t="s">
        <v>21</v>
      </c>
      <c r="B21" s="64">
        <v>23581.3</v>
      </c>
      <c r="C21" s="73">
        <v>0.8</v>
      </c>
      <c r="D21" s="74">
        <v>326.7</v>
      </c>
      <c r="E21" s="75">
        <v>0</v>
      </c>
      <c r="F21" s="75">
        <v>20.9</v>
      </c>
      <c r="G21" s="76">
        <v>8.0250000000000004</v>
      </c>
      <c r="H21" s="75">
        <v>2.8</v>
      </c>
      <c r="I21" s="75">
        <v>12</v>
      </c>
      <c r="J21" s="74">
        <v>7.6</v>
      </c>
      <c r="K21" s="77">
        <v>751.5</v>
      </c>
      <c r="L21" s="63">
        <f t="shared" si="2"/>
        <v>24711.625</v>
      </c>
      <c r="M21" s="18"/>
      <c r="O21" s="29">
        <f t="shared" si="0"/>
        <v>1.3220498449616324E-2</v>
      </c>
      <c r="P21" s="29">
        <f t="shared" si="1"/>
        <v>3.2474594446945515E-4</v>
      </c>
      <c r="S21" s="9"/>
      <c r="U21" s="31"/>
    </row>
    <row r="22" spans="1:21" s="10" customFormat="1" x14ac:dyDescent="0.2">
      <c r="A22" s="7" t="s">
        <v>22</v>
      </c>
      <c r="B22" s="64">
        <v>5915.2</v>
      </c>
      <c r="C22" s="75">
        <v>1.5</v>
      </c>
      <c r="D22" s="74">
        <v>0</v>
      </c>
      <c r="E22" s="75">
        <v>0</v>
      </c>
      <c r="F22" s="75">
        <v>43</v>
      </c>
      <c r="G22" s="76">
        <v>21.95</v>
      </c>
      <c r="H22" s="75">
        <v>1.75</v>
      </c>
      <c r="I22" s="75">
        <v>0</v>
      </c>
      <c r="J22" s="74">
        <v>42.6</v>
      </c>
      <c r="K22" s="77">
        <v>278.91000000000003</v>
      </c>
      <c r="L22" s="63">
        <f t="shared" si="2"/>
        <v>6304.91</v>
      </c>
      <c r="M22" s="33"/>
      <c r="O22" s="29">
        <f t="shared" si="0"/>
        <v>0</v>
      </c>
      <c r="P22" s="29">
        <f t="shared" si="1"/>
        <v>3.4814136918687182E-3</v>
      </c>
      <c r="R22" s="32"/>
      <c r="S22" s="9"/>
      <c r="U22" s="31"/>
    </row>
    <row r="23" spans="1:21" s="10" customFormat="1" ht="13.5" thickBot="1" x14ac:dyDescent="0.25">
      <c r="A23" s="7" t="s">
        <v>23</v>
      </c>
      <c r="B23" s="79">
        <v>597.79999999999995</v>
      </c>
      <c r="C23" s="80">
        <v>32.200000000000003</v>
      </c>
      <c r="D23" s="81">
        <v>7</v>
      </c>
      <c r="E23" s="82">
        <v>0</v>
      </c>
      <c r="F23" s="82">
        <v>1.25</v>
      </c>
      <c r="G23" s="83">
        <v>6.95</v>
      </c>
      <c r="H23" s="82">
        <v>0.2</v>
      </c>
      <c r="I23" s="82">
        <v>0</v>
      </c>
      <c r="J23" s="81">
        <v>0</v>
      </c>
      <c r="K23" s="84">
        <v>6.5</v>
      </c>
      <c r="L23" s="85">
        <f t="shared" si="2"/>
        <v>651.90000000000009</v>
      </c>
      <c r="M23" s="34" t="s">
        <v>36</v>
      </c>
      <c r="N23" s="35"/>
      <c r="O23" s="36">
        <f t="shared" si="0"/>
        <v>1.0737843227488877E-2</v>
      </c>
      <c r="P23" s="36">
        <f t="shared" si="1"/>
        <v>1.0661144347292529E-2</v>
      </c>
      <c r="S23" s="9"/>
      <c r="U23" s="31"/>
    </row>
    <row r="24" spans="1:21" s="10" customFormat="1" ht="13.5" thickBot="1" x14ac:dyDescent="0.25">
      <c r="A24" s="37" t="s">
        <v>40</v>
      </c>
      <c r="B24" s="47">
        <f>SUM(B6:B23)</f>
        <v>347033.391</v>
      </c>
      <c r="C24" s="47">
        <f t="shared" ref="C24:K24" si="3">SUM(C6:C23)</f>
        <v>5278.4</v>
      </c>
      <c r="D24" s="47">
        <f t="shared" si="3"/>
        <v>66120.38</v>
      </c>
      <c r="E24" s="47">
        <f t="shared" si="3"/>
        <v>2075.6</v>
      </c>
      <c r="F24" s="47">
        <f t="shared" si="3"/>
        <v>1469.8999999999996</v>
      </c>
      <c r="G24" s="58">
        <f t="shared" si="3"/>
        <v>6828.0249999999996</v>
      </c>
      <c r="H24" s="47">
        <f t="shared" si="3"/>
        <v>87.95</v>
      </c>
      <c r="I24" s="47">
        <f t="shared" si="3"/>
        <v>1647.3</v>
      </c>
      <c r="J24" s="47">
        <f t="shared" si="3"/>
        <v>862.18999999999994</v>
      </c>
      <c r="K24" s="58">
        <f t="shared" si="3"/>
        <v>8095.6849999999986</v>
      </c>
      <c r="L24" s="58">
        <f t="shared" ref="L24" si="4">SUM(B24:K24)</f>
        <v>439498.82100000005</v>
      </c>
      <c r="M24" s="38">
        <f>SUM(L6:L23)</f>
        <v>439498.821</v>
      </c>
      <c r="N24" s="39"/>
      <c r="O24" s="40">
        <f t="shared" si="0"/>
        <v>0.15044495420842094</v>
      </c>
      <c r="P24" s="41">
        <f t="shared" si="1"/>
        <v>1.5535934736898871E-2</v>
      </c>
      <c r="U24" s="31"/>
    </row>
    <row r="25" spans="1:21" x14ac:dyDescent="0.2">
      <c r="U25" s="16"/>
    </row>
    <row r="26" spans="1:21" x14ac:dyDescent="0.2">
      <c r="A26" s="15" t="s">
        <v>39</v>
      </c>
      <c r="U26" s="16"/>
    </row>
    <row r="27" spans="1:21" x14ac:dyDescent="0.2">
      <c r="I27" s="51"/>
      <c r="U27" s="16"/>
    </row>
    <row r="28" spans="1:21" x14ac:dyDescent="0.2">
      <c r="D28" s="10"/>
      <c r="E28" s="10"/>
      <c r="F28" t="s">
        <v>38</v>
      </c>
      <c r="G28" s="53" t="s">
        <v>38</v>
      </c>
      <c r="U28" s="16"/>
    </row>
    <row r="29" spans="1:21" x14ac:dyDescent="0.2">
      <c r="D29" s="11"/>
      <c r="E29" s="10"/>
      <c r="U29" s="16"/>
    </row>
    <row r="30" spans="1:21" x14ac:dyDescent="0.2">
      <c r="M30" s="12"/>
      <c r="U30" s="16"/>
    </row>
    <row r="31" spans="1:21" x14ac:dyDescent="0.2">
      <c r="L31" s="53" t="s">
        <v>38</v>
      </c>
      <c r="U31" s="16"/>
    </row>
    <row r="32" spans="1:21" x14ac:dyDescent="0.2">
      <c r="D32" s="13"/>
      <c r="U32" s="14"/>
    </row>
    <row r="45" spans="7:13" x14ac:dyDescent="0.2">
      <c r="M45" s="9"/>
    </row>
    <row r="47" spans="7:13" x14ac:dyDescent="0.2">
      <c r="G47" s="59" t="s">
        <v>38</v>
      </c>
    </row>
  </sheetData>
  <phoneticPr fontId="4" type="noConversion"/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C24 E24:F24 H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Company>Debio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K. Johnsen</dc:creator>
  <cp:lastModifiedBy>Lene Nilssen</cp:lastModifiedBy>
  <cp:lastPrinted>2017-01-24T09:45:26Z</cp:lastPrinted>
  <dcterms:created xsi:type="dcterms:W3CDTF">2004-01-06T10:07:01Z</dcterms:created>
  <dcterms:modified xsi:type="dcterms:W3CDTF">2018-02-12T12:15:34Z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975157775</vt:i4>
  </property>
  <property fmtid="{D5CDD505-2E9C-101B-9397-08002B2CF9AE}" pid="3" name="_EmailSubject">
    <vt:lpwstr>statistikk</vt:lpwstr>
  </property>
  <property fmtid="{D5CDD505-2E9C-101B-9397-08002B2CF9AE}" pid="4" name="_AuthorEmail">
    <vt:lpwstr>karen.bekkelund@debio.no</vt:lpwstr>
  </property>
  <property fmtid="{D5CDD505-2E9C-101B-9397-08002B2CF9AE}" pid="5" name="_AuthorEmailDisplayName">
    <vt:lpwstr>Karen Bekkelund</vt:lpwstr>
  </property>
  <property fmtid="{D5CDD505-2E9C-101B-9397-08002B2CF9AE}" pid="6" name="_ReviewingToolsShownOnce">
    <vt:lpwstr/>
  </property>
</Properties>
</file>