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2/"/>
    </mc:Choice>
  </mc:AlternateContent>
  <xr:revisionPtr revIDLastSave="332" documentId="11_2B2DA50D31FE72F81ABB8DEA80B254732E90EBF8" xr6:coauthVersionLast="47" xr6:coauthVersionMax="47" xr10:uidLastSave="{2A370CC5-66CD-4286-BBD8-F9966EE566CB}"/>
  <bookViews>
    <workbookView xWindow="-110" yWindow="-110" windowWidth="19420" windowHeight="11620" xr2:uid="{00000000-000D-0000-FFFF-FFFF00000000}"/>
  </bookViews>
  <sheets>
    <sheet name="Ark1" sheetId="1" r:id="rId1"/>
    <sheet name="Ark2" sheetId="2" r:id="rId2"/>
    <sheet name="Ark3" sheetId="3" r:id="rId3"/>
    <sheet name="Ark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N6" i="1"/>
  <c r="D17" i="1" l="1"/>
  <c r="P8" i="1"/>
  <c r="P7" i="1"/>
  <c r="P9" i="1"/>
  <c r="P10" i="1"/>
  <c r="P11" i="1"/>
  <c r="P12" i="1"/>
  <c r="P13" i="1"/>
  <c r="P14" i="1"/>
  <c r="P15" i="1"/>
  <c r="P16" i="1"/>
  <c r="G17" i="1"/>
  <c r="B17" i="1"/>
  <c r="C17" i="1"/>
  <c r="E17" i="1"/>
  <c r="F17" i="1"/>
  <c r="H17" i="1"/>
  <c r="I17" i="1"/>
  <c r="J17" i="1"/>
  <c r="K17" i="1"/>
  <c r="P6" i="1"/>
  <c r="O8" i="1"/>
  <c r="O9" i="1"/>
  <c r="O10" i="1"/>
  <c r="O11" i="1"/>
  <c r="O12" i="1"/>
  <c r="O13" i="1"/>
  <c r="O14" i="1"/>
  <c r="O15" i="1"/>
  <c r="O16" i="1"/>
  <c r="O6" i="1"/>
  <c r="O7" i="1"/>
  <c r="L17" i="1" l="1"/>
  <c r="P17" i="1" s="1"/>
  <c r="O17" i="1" l="1"/>
</calcChain>
</file>

<file path=xl/sharedStrings.xml><?xml version="1.0" encoding="utf-8"?>
<sst xmlns="http://schemas.openxmlformats.org/spreadsheetml/2006/main" count="52" uniqueCount="37">
  <si>
    <t>Planteproduksjon, økologiske arealer, fylkesvis 2022</t>
  </si>
  <si>
    <t>Fylke</t>
  </si>
  <si>
    <t>Eng og innmarks-beite</t>
  </si>
  <si>
    <t>Grønn-gjødsling</t>
  </si>
  <si>
    <t>Korn</t>
  </si>
  <si>
    <t>Engfrø og annet frø</t>
  </si>
  <si>
    <t>Poteter</t>
  </si>
  <si>
    <t>Grønnsaker (inkl. erter/bønner og veksthus-kulturer</t>
  </si>
  <si>
    <t>Urter</t>
  </si>
  <si>
    <t>Frukt</t>
  </si>
  <si>
    <t>Bær</t>
  </si>
  <si>
    <t>Annet</t>
  </si>
  <si>
    <t>Totalt, øko</t>
  </si>
  <si>
    <t>Korn i prosent av øko-areal</t>
  </si>
  <si>
    <t>Grønnsaker i prosent av øko-areal</t>
  </si>
  <si>
    <t>Koder</t>
  </si>
  <si>
    <t>210, 211, 212, 213</t>
  </si>
  <si>
    <t>238, 239, 240, 242, 243, 247, 2401</t>
  </si>
  <si>
    <t>245, 250, 251, 260, 263, 2501, 2502, 2503, 2504, 2505, 2506, 2511, 2512, 2513, 2514, 2515, 2516, 26301, 26303, 26304, 26305, 26306, 26307, 26308, 26309, 26313, 26327, 26340</t>
  </si>
  <si>
    <t>29400, 2507, 2517</t>
  </si>
  <si>
    <t>271, 272, 273, 274, 283</t>
  </si>
  <si>
    <t>280, 281</t>
  </si>
  <si>
    <t>236, 237, 285, 290, 292, 293, 294, 2941, 2942, 01</t>
  </si>
  <si>
    <t>Agder</t>
  </si>
  <si>
    <t xml:space="preserve"> </t>
  </si>
  <si>
    <t>Innlandet</t>
  </si>
  <si>
    <t>Møre og Romsdal</t>
  </si>
  <si>
    <t>Nordland</t>
  </si>
  <si>
    <t>Oslo</t>
  </si>
  <si>
    <t>Rogaland</t>
  </si>
  <si>
    <t>Troms og Finmark</t>
  </si>
  <si>
    <t>Trøndelag</t>
  </si>
  <si>
    <t>Vestfold og Telemark</t>
  </si>
  <si>
    <t xml:space="preserve">Vestland </t>
  </si>
  <si>
    <t>Viken</t>
  </si>
  <si>
    <t>Totalt*</t>
  </si>
  <si>
    <t>*På grunn av bruk av 2 desimaler etter komma vil det være enkelte totalsummer med små differanser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</si>
</sst>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;\-#,##0;\0"/>
    <numFmt numFmtId="166" formatCode="0.0_ ;\-0.0\ "/>
    <numFmt numFmtId="167" formatCode="0.000"/>
  </numFmts>
  <fonts count="13" x14ac:knownFonts="1"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>
      <alignment vertical="top"/>
    </xf>
  </cellStyleXfs>
  <cellXfs count="74">
    <xf numFmtId="0" fontId="0" fillId="0" borderId="0" xfId="0"/>
    <xf numFmtId="0" fontId="0" fillId="0" borderId="5" xfId="0" applyBorder="1"/>
    <xf numFmtId="0" fontId="1" fillId="0" borderId="7" xfId="0" applyFont="1" applyBorder="1" applyAlignment="1">
      <alignment vertical="top" wrapText="1"/>
    </xf>
    <xf numFmtId="164" fontId="5" fillId="0" borderId="0" xfId="0" applyNumberFormat="1" applyFont="1" applyAlignment="1">
      <alignment horizontal="right" vertical="top" wrapText="1"/>
    </xf>
    <xf numFmtId="10" fontId="0" fillId="0" borderId="0" xfId="0" applyNumberFormat="1"/>
    <xf numFmtId="166" fontId="6" fillId="0" borderId="0" xfId="1" applyNumberFormat="1" applyFont="1" applyAlignment="1">
      <alignment horizontal="right" vertical="top"/>
    </xf>
    <xf numFmtId="164" fontId="5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 wrapText="1"/>
    </xf>
    <xf numFmtId="2" fontId="5" fillId="0" borderId="14" xfId="0" applyNumberFormat="1" applyFont="1" applyBorder="1" applyAlignment="1">
      <alignment horizontal="right" vertical="top" wrapText="1"/>
    </xf>
    <xf numFmtId="0" fontId="10" fillId="3" borderId="0" xfId="0" applyFont="1" applyFill="1"/>
    <xf numFmtId="0" fontId="11" fillId="3" borderId="0" xfId="0" applyFont="1" applyFill="1"/>
    <xf numFmtId="2" fontId="5" fillId="0" borderId="14" xfId="1" applyNumberFormat="1" applyFont="1" applyBorder="1" applyAlignment="1">
      <alignment horizontal="right" vertical="top"/>
    </xf>
    <xf numFmtId="10" fontId="0" fillId="0" borderId="14" xfId="0" applyNumberFormat="1" applyBorder="1"/>
    <xf numFmtId="2" fontId="5" fillId="0" borderId="14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right" vertical="top" wrapText="1"/>
    </xf>
    <xf numFmtId="10" fontId="0" fillId="0" borderId="12" xfId="0" applyNumberFormat="1" applyBorder="1"/>
    <xf numFmtId="10" fontId="0" fillId="0" borderId="18" xfId="0" applyNumberFormat="1" applyBorder="1"/>
    <xf numFmtId="2" fontId="0" fillId="0" borderId="0" xfId="0" applyNumberFormat="1"/>
    <xf numFmtId="2" fontId="11" fillId="3" borderId="0" xfId="0" applyNumberFormat="1" applyFont="1" applyFill="1"/>
    <xf numFmtId="2" fontId="0" fillId="0" borderId="5" xfId="0" applyNumberFormat="1" applyBorder="1"/>
    <xf numFmtId="2" fontId="5" fillId="0" borderId="0" xfId="0" applyNumberFormat="1" applyFont="1" applyAlignment="1">
      <alignment horizontal="right" vertical="top" wrapText="1"/>
    </xf>
    <xf numFmtId="167" fontId="0" fillId="0" borderId="0" xfId="0" applyNumberFormat="1"/>
    <xf numFmtId="167" fontId="11" fillId="3" borderId="0" xfId="0" applyNumberFormat="1" applyFont="1" applyFill="1"/>
    <xf numFmtId="167" fontId="0" fillId="0" borderId="5" xfId="0" applyNumberFormat="1" applyBorder="1"/>
    <xf numFmtId="167" fontId="5" fillId="0" borderId="0" xfId="0" applyNumberFormat="1" applyFont="1"/>
    <xf numFmtId="2" fontId="5" fillId="0" borderId="24" xfId="0" applyNumberFormat="1" applyFont="1" applyBorder="1"/>
    <xf numFmtId="2" fontId="5" fillId="0" borderId="22" xfId="0" applyNumberFormat="1" applyFont="1" applyBorder="1"/>
    <xf numFmtId="2" fontId="5" fillId="0" borderId="19" xfId="0" applyNumberFormat="1" applyFont="1" applyBorder="1"/>
    <xf numFmtId="167" fontId="5" fillId="0" borderId="19" xfId="0" applyNumberFormat="1" applyFont="1" applyBorder="1" applyAlignment="1">
      <alignment horizontal="right" vertical="top" wrapText="1"/>
    </xf>
    <xf numFmtId="2" fontId="5" fillId="0" borderId="23" xfId="0" applyNumberFormat="1" applyFont="1" applyBorder="1" applyAlignment="1">
      <alignment horizontal="right" vertical="top" wrapText="1"/>
    </xf>
    <xf numFmtId="2" fontId="5" fillId="0" borderId="23" xfId="0" applyNumberFormat="1" applyFont="1" applyBorder="1"/>
    <xf numFmtId="2" fontId="6" fillId="0" borderId="11" xfId="0" applyNumberFormat="1" applyFont="1" applyBorder="1" applyAlignment="1">
      <alignment vertical="top"/>
    </xf>
    <xf numFmtId="2" fontId="5" fillId="0" borderId="0" xfId="0" applyNumberFormat="1" applyFont="1"/>
    <xf numFmtId="2" fontId="5" fillId="0" borderId="11" xfId="0" applyNumberFormat="1" applyFont="1" applyBorder="1" applyAlignment="1">
      <alignment horizontal="right" vertical="top" wrapText="1"/>
    </xf>
    <xf numFmtId="167" fontId="5" fillId="0" borderId="0" xfId="0" applyNumberFormat="1" applyFont="1" applyAlignment="1">
      <alignment horizontal="right" vertical="top" wrapText="1"/>
    </xf>
    <xf numFmtId="2" fontId="5" fillId="0" borderId="11" xfId="0" applyNumberFormat="1" applyFont="1" applyBorder="1"/>
    <xf numFmtId="1" fontId="2" fillId="2" borderId="8" xfId="0" applyNumberFormat="1" applyFont="1" applyFill="1" applyBorder="1" applyAlignment="1">
      <alignment horizontal="justify" vertical="top" wrapText="1"/>
    </xf>
    <xf numFmtId="1" fontId="2" fillId="2" borderId="22" xfId="0" applyNumberFormat="1" applyFont="1" applyFill="1" applyBorder="1" applyAlignment="1">
      <alignment horizontal="center" vertical="top" wrapText="1"/>
    </xf>
    <xf numFmtId="1" fontId="0" fillId="0" borderId="13" xfId="0" applyNumberFormat="1" applyBorder="1"/>
    <xf numFmtId="1" fontId="0" fillId="0" borderId="0" xfId="0" applyNumberFormat="1"/>
    <xf numFmtId="1" fontId="0" fillId="0" borderId="17" xfId="0" applyNumberFormat="1" applyBorder="1"/>
    <xf numFmtId="1" fontId="0" fillId="0" borderId="10" xfId="0" applyNumberFormat="1" applyBorder="1"/>
    <xf numFmtId="2" fontId="5" fillId="0" borderId="23" xfId="0" applyNumberFormat="1" applyFont="1" applyBorder="1" applyAlignment="1">
      <alignment vertical="top"/>
    </xf>
    <xf numFmtId="165" fontId="12" fillId="0" borderId="0" xfId="1" applyNumberFormat="1" applyFont="1" applyAlignment="1">
      <alignment horizontal="right" vertical="top"/>
    </xf>
    <xf numFmtId="10" fontId="5" fillId="0" borderId="13" xfId="0" applyNumberFormat="1" applyFont="1" applyBorder="1"/>
    <xf numFmtId="2" fontId="7" fillId="0" borderId="12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67" fontId="7" fillId="0" borderId="1" xfId="0" applyNumberFormat="1" applyFont="1" applyBorder="1" applyAlignment="1">
      <alignment horizontal="right" vertical="top" wrapText="1"/>
    </xf>
    <xf numFmtId="2" fontId="5" fillId="0" borderId="16" xfId="0" applyNumberFormat="1" applyFont="1" applyBorder="1" applyAlignment="1">
      <alignment horizontal="right" vertical="top" wrapText="1"/>
    </xf>
    <xf numFmtId="2" fontId="5" fillId="0" borderId="9" xfId="0" applyNumberFormat="1" applyFont="1" applyBorder="1" applyAlignment="1">
      <alignment horizontal="right" vertical="top" wrapText="1"/>
    </xf>
    <xf numFmtId="2" fontId="5" fillId="0" borderId="20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4" fontId="6" fillId="0" borderId="12" xfId="0" applyNumberFormat="1" applyFont="1" applyBorder="1" applyAlignment="1">
      <alignment horizontal="right" vertical="top" wrapText="1"/>
    </xf>
    <xf numFmtId="1" fontId="2" fillId="0" borderId="19" xfId="0" applyNumberFormat="1" applyFont="1" applyBorder="1" applyAlignment="1">
      <alignment horizontal="center" vertical="top" wrapText="1"/>
    </xf>
    <xf numFmtId="1" fontId="2" fillId="0" borderId="16" xfId="0" applyNumberFormat="1" applyFont="1" applyBorder="1" applyAlignment="1">
      <alignment horizontal="center" vertical="top" wrapText="1"/>
    </xf>
    <xf numFmtId="1" fontId="2" fillId="0" borderId="20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justify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67" fontId="2" fillId="4" borderId="3" xfId="0" applyNumberFormat="1" applyFont="1" applyFill="1" applyBorder="1" applyAlignment="1">
      <alignment horizontal="center" vertical="top" wrapText="1"/>
    </xf>
    <xf numFmtId="167" fontId="2" fillId="4" borderId="6" xfId="0" applyNumberFormat="1" applyFont="1" applyFill="1" applyBorder="1" applyAlignment="1">
      <alignment horizontal="center" vertical="top" wrapText="1"/>
    </xf>
    <xf numFmtId="0" fontId="0" fillId="4" borderId="12" xfId="0" applyFill="1" applyBorder="1"/>
    <xf numFmtId="0" fontId="0" fillId="4" borderId="0" xfId="0" applyFill="1"/>
    <xf numFmtId="0" fontId="2" fillId="4" borderId="15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0" fillId="4" borderId="4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0"/>
  <sheetViews>
    <sheetView tabSelected="1" zoomScaleNormal="100" workbookViewId="0">
      <selection activeCell="A21" sqref="A21:XFD21"/>
    </sheetView>
  </sheetViews>
  <sheetFormatPr baseColWidth="10" defaultColWidth="11.453125" defaultRowHeight="12.5" x14ac:dyDescent="0.25"/>
  <cols>
    <col min="1" max="1" width="17.1796875" customWidth="1"/>
    <col min="2" max="2" width="12.1796875" style="21" customWidth="1"/>
    <col min="3" max="3" width="11.453125" style="21"/>
    <col min="4" max="4" width="12.81640625" bestFit="1" customWidth="1"/>
    <col min="7" max="7" width="27.54296875" style="25" customWidth="1"/>
    <col min="8" max="11" width="11.453125" style="21"/>
    <col min="12" max="12" width="11.453125" style="25"/>
    <col min="13" max="13" width="12.54296875" customWidth="1"/>
    <col min="14" max="14" width="1.453125" customWidth="1"/>
  </cols>
  <sheetData>
    <row r="1" spans="1:63" ht="27" customHeight="1" x14ac:dyDescent="0.25"/>
    <row r="2" spans="1:63" s="12" customFormat="1" ht="27" customHeight="1" x14ac:dyDescent="0.4">
      <c r="A2" s="11" t="s">
        <v>0</v>
      </c>
      <c r="B2" s="22"/>
      <c r="C2" s="22"/>
      <c r="G2" s="26"/>
      <c r="H2" s="22"/>
      <c r="I2" s="22"/>
      <c r="J2" s="22"/>
      <c r="K2" s="22"/>
      <c r="L2" s="26"/>
    </row>
    <row r="3" spans="1:63" x14ac:dyDescent="0.25">
      <c r="A3" s="1"/>
      <c r="B3" s="23"/>
      <c r="C3" s="23"/>
      <c r="D3" s="1"/>
      <c r="E3" s="1"/>
      <c r="F3" s="1"/>
      <c r="G3" s="27"/>
      <c r="H3" s="23"/>
      <c r="I3" s="23"/>
      <c r="J3" s="23"/>
      <c r="K3" s="23"/>
      <c r="L3" s="27"/>
    </row>
    <row r="4" spans="1:63" s="73" customFormat="1" ht="72.75" customHeight="1" x14ac:dyDescent="0.35">
      <c r="A4" s="62" t="s">
        <v>1</v>
      </c>
      <c r="B4" s="63" t="s">
        <v>2</v>
      </c>
      <c r="C4" s="64" t="s">
        <v>3</v>
      </c>
      <c r="D4" s="65" t="s">
        <v>4</v>
      </c>
      <c r="E4" s="66" t="s">
        <v>5</v>
      </c>
      <c r="F4" s="65" t="s">
        <v>6</v>
      </c>
      <c r="G4" s="67" t="s">
        <v>7</v>
      </c>
      <c r="H4" s="64" t="s">
        <v>8</v>
      </c>
      <c r="I4" s="64" t="s">
        <v>9</v>
      </c>
      <c r="J4" s="64" t="s">
        <v>10</v>
      </c>
      <c r="K4" s="64" t="s">
        <v>11</v>
      </c>
      <c r="L4" s="68" t="s">
        <v>12</v>
      </c>
      <c r="M4" s="69"/>
      <c r="N4" s="70"/>
      <c r="O4" s="71" t="s">
        <v>13</v>
      </c>
      <c r="P4" s="72" t="s">
        <v>14</v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</row>
    <row r="5" spans="1:63" s="43" customFormat="1" ht="84" customHeight="1" x14ac:dyDescent="0.25">
      <c r="A5" s="40" t="s">
        <v>15</v>
      </c>
      <c r="B5" s="57" t="s">
        <v>16</v>
      </c>
      <c r="C5" s="58">
        <v>223</v>
      </c>
      <c r="D5" s="57" t="s">
        <v>17</v>
      </c>
      <c r="E5" s="58">
        <v>246</v>
      </c>
      <c r="F5" s="59">
        <v>230</v>
      </c>
      <c r="G5" s="59" t="s">
        <v>18</v>
      </c>
      <c r="H5" s="59" t="s">
        <v>19</v>
      </c>
      <c r="I5" s="57" t="s">
        <v>20</v>
      </c>
      <c r="J5" s="60" t="s">
        <v>21</v>
      </c>
      <c r="K5" s="61" t="s">
        <v>22</v>
      </c>
      <c r="L5" s="41"/>
      <c r="M5" s="42"/>
      <c r="O5" s="44"/>
      <c r="P5" s="45"/>
    </row>
    <row r="6" spans="1:63" s="16" customFormat="1" ht="13" x14ac:dyDescent="0.25">
      <c r="A6" s="2" t="s">
        <v>23</v>
      </c>
      <c r="B6" s="30">
        <v>11538.95</v>
      </c>
      <c r="C6" s="46">
        <v>21.6</v>
      </c>
      <c r="D6" s="31">
        <v>35</v>
      </c>
      <c r="E6" s="46">
        <v>20.8</v>
      </c>
      <c r="F6" s="46">
        <v>5.0999999999999996</v>
      </c>
      <c r="G6" s="32">
        <v>38.200000000000003</v>
      </c>
      <c r="H6" s="33">
        <v>2.6</v>
      </c>
      <c r="I6" s="34">
        <v>37.1</v>
      </c>
      <c r="J6" s="31">
        <v>43.8</v>
      </c>
      <c r="K6" s="52">
        <v>348.1</v>
      </c>
      <c r="L6" s="54" t="s">
        <v>24</v>
      </c>
      <c r="M6" s="13"/>
      <c r="N6" s="47">
        <f>SUM(B6:L6)</f>
        <v>12091.250000000002</v>
      </c>
      <c r="O6" s="48" t="e">
        <f>D6/L6</f>
        <v>#VALUE!</v>
      </c>
      <c r="P6" s="48" t="e">
        <f>G6/L6</f>
        <v>#VALUE!</v>
      </c>
    </row>
    <row r="7" spans="1:63" ht="13" x14ac:dyDescent="0.25">
      <c r="A7" s="2" t="s">
        <v>25</v>
      </c>
      <c r="B7" s="29">
        <v>51448.5</v>
      </c>
      <c r="C7" s="35">
        <v>533</v>
      </c>
      <c r="D7" s="36">
        <v>10720.67</v>
      </c>
      <c r="E7" s="35">
        <v>118.35</v>
      </c>
      <c r="F7" s="37">
        <v>334.83</v>
      </c>
      <c r="G7" s="38">
        <v>644.95500000000004</v>
      </c>
      <c r="H7" s="37">
        <v>35.299999999999997</v>
      </c>
      <c r="I7" s="37">
        <v>68.900000000000006</v>
      </c>
      <c r="J7" s="36">
        <v>154.4</v>
      </c>
      <c r="K7" s="53">
        <v>1280.5999999999999</v>
      </c>
      <c r="L7" s="55" t="s">
        <v>24</v>
      </c>
      <c r="M7" s="10"/>
      <c r="O7" s="14" t="e">
        <f t="shared" ref="O7:O17" si="0">D7/L7</f>
        <v>#VALUE!</v>
      </c>
      <c r="P7" s="14" t="e">
        <f t="shared" ref="P7:P17" si="1">G7/L7</f>
        <v>#VALUE!</v>
      </c>
    </row>
    <row r="8" spans="1:63" ht="14.15" customHeight="1" x14ac:dyDescent="0.25">
      <c r="A8" s="2" t="s">
        <v>26</v>
      </c>
      <c r="B8" s="29">
        <v>15353.3</v>
      </c>
      <c r="C8" s="35">
        <v>14</v>
      </c>
      <c r="D8" s="36">
        <v>105.1</v>
      </c>
      <c r="E8" s="35">
        <v>0.2</v>
      </c>
      <c r="F8" s="35">
        <v>42.2</v>
      </c>
      <c r="G8" s="24">
        <v>15.2</v>
      </c>
      <c r="H8" s="37">
        <v>9.3000000000000007</v>
      </c>
      <c r="I8" s="39">
        <v>100.3</v>
      </c>
      <c r="J8" s="36">
        <v>55.7</v>
      </c>
      <c r="K8" s="53">
        <v>142.69999999999999</v>
      </c>
      <c r="L8" s="55" t="s">
        <v>24</v>
      </c>
      <c r="M8" s="15" t="s">
        <v>24</v>
      </c>
      <c r="O8" s="14" t="e">
        <f t="shared" si="0"/>
        <v>#VALUE!</v>
      </c>
      <c r="P8" s="14" t="e">
        <f t="shared" si="1"/>
        <v>#VALUE!</v>
      </c>
    </row>
    <row r="9" spans="1:63" ht="13" x14ac:dyDescent="0.25">
      <c r="A9" s="2" t="s">
        <v>27</v>
      </c>
      <c r="B9" s="29">
        <v>19574.060000000001</v>
      </c>
      <c r="C9" s="35">
        <v>8.86</v>
      </c>
      <c r="D9" s="36">
        <v>76.599999999999994</v>
      </c>
      <c r="E9" s="37">
        <v>0</v>
      </c>
      <c r="F9" s="35">
        <v>10.7</v>
      </c>
      <c r="G9" s="24">
        <v>10.44</v>
      </c>
      <c r="H9" s="37">
        <v>3.5</v>
      </c>
      <c r="I9" s="37">
        <v>13</v>
      </c>
      <c r="J9" s="36">
        <v>7.8</v>
      </c>
      <c r="K9" s="53">
        <v>454.57</v>
      </c>
      <c r="L9" s="55" t="s">
        <v>24</v>
      </c>
      <c r="M9" s="15"/>
      <c r="O9" s="14" t="e">
        <f t="shared" si="0"/>
        <v>#VALUE!</v>
      </c>
      <c r="P9" s="14" t="e">
        <f t="shared" si="1"/>
        <v>#VALUE!</v>
      </c>
    </row>
    <row r="10" spans="1:63" ht="13" x14ac:dyDescent="0.25">
      <c r="A10" s="2" t="s">
        <v>28</v>
      </c>
      <c r="B10" s="29">
        <v>1723.8</v>
      </c>
      <c r="C10" s="35">
        <v>1.41</v>
      </c>
      <c r="D10" s="36">
        <v>40</v>
      </c>
      <c r="E10" s="21">
        <v>0</v>
      </c>
      <c r="F10" s="35">
        <v>11.18</v>
      </c>
      <c r="G10" s="38">
        <v>21.47</v>
      </c>
      <c r="H10" s="37">
        <v>0.11</v>
      </c>
      <c r="I10" s="39">
        <v>25.91</v>
      </c>
      <c r="J10" s="36">
        <v>6.66</v>
      </c>
      <c r="K10" s="53">
        <v>42</v>
      </c>
      <c r="L10" s="55" t="s">
        <v>24</v>
      </c>
      <c r="M10" s="15"/>
      <c r="O10" s="14" t="e">
        <f t="shared" si="0"/>
        <v>#VALUE!</v>
      </c>
      <c r="P10" s="14" t="e">
        <f t="shared" si="1"/>
        <v>#VALUE!</v>
      </c>
    </row>
    <row r="11" spans="1:63" ht="13" x14ac:dyDescent="0.25">
      <c r="A11" s="2" t="s">
        <v>29</v>
      </c>
      <c r="B11" s="29">
        <v>7191</v>
      </c>
      <c r="C11" s="35">
        <v>6.5</v>
      </c>
      <c r="D11" s="36">
        <v>20</v>
      </c>
      <c r="E11" s="35">
        <v>0</v>
      </c>
      <c r="F11" s="35">
        <v>28.5</v>
      </c>
      <c r="G11" s="38">
        <v>99.63</v>
      </c>
      <c r="H11" s="37">
        <v>2.4</v>
      </c>
      <c r="I11" s="39">
        <v>20.2</v>
      </c>
      <c r="J11" s="36">
        <v>33.200000000000003</v>
      </c>
      <c r="K11" s="53">
        <v>12</v>
      </c>
      <c r="L11" s="55" t="s">
        <v>24</v>
      </c>
      <c r="M11" s="15"/>
      <c r="O11" s="14" t="e">
        <f t="shared" si="0"/>
        <v>#VALUE!</v>
      </c>
      <c r="P11" s="14" t="e">
        <f t="shared" si="1"/>
        <v>#VALUE!</v>
      </c>
    </row>
    <row r="12" spans="1:63" ht="12" customHeight="1" x14ac:dyDescent="0.25">
      <c r="A12" s="2" t="s">
        <v>30</v>
      </c>
      <c r="B12" s="29">
        <v>9760.7999999999993</v>
      </c>
      <c r="C12" s="35">
        <v>141.5</v>
      </c>
      <c r="D12" s="36">
        <v>0</v>
      </c>
      <c r="E12" s="35">
        <v>0</v>
      </c>
      <c r="F12" s="35">
        <v>70.599999999999994</v>
      </c>
      <c r="G12" s="38">
        <v>106.06</v>
      </c>
      <c r="H12" s="37">
        <v>4.05</v>
      </c>
      <c r="I12" s="39">
        <v>1</v>
      </c>
      <c r="J12" s="36">
        <v>46.85</v>
      </c>
      <c r="K12" s="53">
        <v>295.39999999999998</v>
      </c>
      <c r="L12" s="55" t="s">
        <v>24</v>
      </c>
      <c r="M12" s="15"/>
      <c r="O12" s="14" t="e">
        <f t="shared" si="0"/>
        <v>#VALUE!</v>
      </c>
      <c r="P12" s="14" t="e">
        <f t="shared" si="1"/>
        <v>#VALUE!</v>
      </c>
      <c r="S12" s="3"/>
      <c r="U12" s="3"/>
    </row>
    <row r="13" spans="1:63" ht="13" x14ac:dyDescent="0.25">
      <c r="A13" s="2" t="s">
        <v>31</v>
      </c>
      <c r="B13" s="29">
        <v>82604.259999999995</v>
      </c>
      <c r="C13" s="35">
        <v>22.7</v>
      </c>
      <c r="D13" s="36">
        <v>12350.74</v>
      </c>
      <c r="E13" s="37">
        <v>67.2</v>
      </c>
      <c r="F13" s="37">
        <v>79.349999999999994</v>
      </c>
      <c r="G13" s="38">
        <v>440.03500000000003</v>
      </c>
      <c r="H13" s="37">
        <v>6.1</v>
      </c>
      <c r="I13" s="37">
        <v>55.5</v>
      </c>
      <c r="J13" s="24">
        <v>103.53</v>
      </c>
      <c r="K13" s="53">
        <v>860.5</v>
      </c>
      <c r="L13" s="55" t="s">
        <v>24</v>
      </c>
      <c r="M13" s="15"/>
      <c r="O13" s="14" t="e">
        <f t="shared" si="0"/>
        <v>#VALUE!</v>
      </c>
      <c r="P13" s="14" t="e">
        <f>#REF!/L13</f>
        <v>#REF!</v>
      </c>
      <c r="S13" s="3"/>
      <c r="U13" s="9"/>
    </row>
    <row r="14" spans="1:63" ht="13" customHeight="1" x14ac:dyDescent="0.25">
      <c r="A14" s="2" t="s">
        <v>32</v>
      </c>
      <c r="B14" s="29">
        <v>27417.45</v>
      </c>
      <c r="C14" s="21">
        <v>545.5</v>
      </c>
      <c r="D14" s="36">
        <v>10723.55</v>
      </c>
      <c r="E14" s="37">
        <v>1819</v>
      </c>
      <c r="F14" s="37">
        <v>198.7</v>
      </c>
      <c r="G14" s="25">
        <v>1520.91</v>
      </c>
      <c r="H14" s="37">
        <v>10.3</v>
      </c>
      <c r="I14" s="37">
        <v>418.41</v>
      </c>
      <c r="J14" s="24">
        <v>315.12</v>
      </c>
      <c r="K14" s="53">
        <v>2185.7710000000002</v>
      </c>
      <c r="L14" s="55" t="s">
        <v>24</v>
      </c>
      <c r="M14" s="15"/>
      <c r="O14" s="14" t="e">
        <f t="shared" si="0"/>
        <v>#VALUE!</v>
      </c>
      <c r="P14" s="14" t="e">
        <f>G13/L14</f>
        <v>#VALUE!</v>
      </c>
      <c r="S14" s="3"/>
      <c r="U14" s="9"/>
    </row>
    <row r="15" spans="1:63" ht="13" x14ac:dyDescent="0.25">
      <c r="A15" s="2" t="s">
        <v>33</v>
      </c>
      <c r="B15" s="29">
        <v>22792.31</v>
      </c>
      <c r="C15" s="37">
        <v>23.6</v>
      </c>
      <c r="D15" s="36">
        <v>3.1</v>
      </c>
      <c r="E15" s="37">
        <v>0</v>
      </c>
      <c r="F15" s="37">
        <v>17.850000000000001</v>
      </c>
      <c r="G15" s="38">
        <v>69.61</v>
      </c>
      <c r="H15" s="37">
        <v>16.38</v>
      </c>
      <c r="I15" s="39">
        <v>911.76</v>
      </c>
      <c r="J15" s="24">
        <v>82.1</v>
      </c>
      <c r="K15" s="53">
        <v>269</v>
      </c>
      <c r="L15" s="55" t="s">
        <v>24</v>
      </c>
      <c r="M15" s="15"/>
      <c r="O15" s="14" t="e">
        <f t="shared" si="0"/>
        <v>#VALUE!</v>
      </c>
      <c r="P15" s="14" t="e">
        <f t="shared" si="1"/>
        <v>#VALUE!</v>
      </c>
      <c r="R15" s="16"/>
      <c r="S15" s="3"/>
      <c r="U15" s="9"/>
    </row>
    <row r="16" spans="1:63" ht="13" x14ac:dyDescent="0.25">
      <c r="A16" s="2" t="s">
        <v>34</v>
      </c>
      <c r="B16" s="29">
        <v>70726.87</v>
      </c>
      <c r="C16" s="35">
        <v>2830</v>
      </c>
      <c r="D16" s="36">
        <v>34744.93</v>
      </c>
      <c r="E16" s="37">
        <v>708.4</v>
      </c>
      <c r="F16" s="37">
        <v>113.7</v>
      </c>
      <c r="G16" s="38">
        <v>1521.86</v>
      </c>
      <c r="H16" s="37">
        <v>12.66</v>
      </c>
      <c r="I16" s="39">
        <v>416.6</v>
      </c>
      <c r="J16" s="36">
        <v>296.60000000000002</v>
      </c>
      <c r="K16" s="53">
        <v>6327.82</v>
      </c>
      <c r="L16" s="55" t="s">
        <v>24</v>
      </c>
      <c r="M16" s="15"/>
      <c r="O16" s="14" t="e">
        <f t="shared" si="0"/>
        <v>#VALUE!</v>
      </c>
      <c r="P16" s="14" t="e">
        <f t="shared" si="1"/>
        <v>#VALUE!</v>
      </c>
      <c r="S16" s="3"/>
      <c r="U16" s="9"/>
    </row>
    <row r="17" spans="1:21" ht="13.5" thickBot="1" x14ac:dyDescent="0.3">
      <c r="A17" s="17" t="s">
        <v>35</v>
      </c>
      <c r="B17" s="49">
        <f>SUM(B6:B16)</f>
        <v>320131.3</v>
      </c>
      <c r="C17" s="50">
        <f t="shared" ref="C17:K17" si="2">SUM(C6:C16)</f>
        <v>4148.67</v>
      </c>
      <c r="D17" s="50">
        <f t="shared" si="2"/>
        <v>68819.69</v>
      </c>
      <c r="E17" s="50">
        <f t="shared" si="2"/>
        <v>2733.95</v>
      </c>
      <c r="F17" s="50">
        <f t="shared" si="2"/>
        <v>912.71000000000015</v>
      </c>
      <c r="G17" s="51">
        <f t="shared" si="2"/>
        <v>4488.3700000000008</v>
      </c>
      <c r="H17" s="50">
        <f t="shared" si="2"/>
        <v>102.69999999999999</v>
      </c>
      <c r="I17" s="50">
        <f t="shared" si="2"/>
        <v>2068.6799999999998</v>
      </c>
      <c r="J17" s="50">
        <f t="shared" si="2"/>
        <v>1145.7600000000002</v>
      </c>
      <c r="K17" s="50">
        <f t="shared" si="2"/>
        <v>12218.460999999999</v>
      </c>
      <c r="L17" s="51">
        <f t="shared" ref="L17" si="3">SUM(B17:K17)</f>
        <v>416770.29100000003</v>
      </c>
      <c r="M17" s="56">
        <f>SUM(L6:L16)</f>
        <v>0</v>
      </c>
      <c r="N17" s="18"/>
      <c r="O17" s="19">
        <f t="shared" si="0"/>
        <v>0.16512618938090287</v>
      </c>
      <c r="P17" s="20">
        <f t="shared" si="1"/>
        <v>1.076940966504736E-2</v>
      </c>
      <c r="U17" s="9"/>
    </row>
    <row r="18" spans="1:21" x14ac:dyDescent="0.25">
      <c r="U18" s="9"/>
    </row>
    <row r="19" spans="1:21" ht="13" x14ac:dyDescent="0.25">
      <c r="A19" s="8" t="s">
        <v>36</v>
      </c>
      <c r="U19" s="9"/>
    </row>
    <row r="20" spans="1:21" x14ac:dyDescent="0.25">
      <c r="I20" s="24"/>
      <c r="U20" s="9"/>
    </row>
    <row r="21" spans="1:21" x14ac:dyDescent="0.25">
      <c r="U21" s="9"/>
    </row>
    <row r="22" spans="1:21" x14ac:dyDescent="0.25">
      <c r="D22" s="4"/>
      <c r="U22" s="9"/>
    </row>
    <row r="23" spans="1:21" x14ac:dyDescent="0.25">
      <c r="M23" s="5"/>
      <c r="U23" s="9"/>
    </row>
    <row r="24" spans="1:21" x14ac:dyDescent="0.25">
      <c r="B24" s="21" t="s">
        <v>24</v>
      </c>
      <c r="L24" s="25" t="s">
        <v>24</v>
      </c>
      <c r="U24" s="9"/>
    </row>
    <row r="25" spans="1:21" x14ac:dyDescent="0.25">
      <c r="D25" s="6" t="s">
        <v>24</v>
      </c>
      <c r="U25" s="7"/>
    </row>
    <row r="38" spans="7:13" x14ac:dyDescent="0.25">
      <c r="M38" s="3"/>
    </row>
    <row r="40" spans="7:13" x14ac:dyDescent="0.25">
      <c r="G40" s="28" t="s">
        <v>24</v>
      </c>
    </row>
  </sheetData>
  <phoneticPr fontId="4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7 E17:F17 H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2.5" x14ac:dyDescent="0.25"/>
  <sheetData/>
  <phoneticPr fontId="4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2.5" x14ac:dyDescent="0.25"/>
  <sheetData/>
  <phoneticPr fontId="4" type="noConversion"/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53125" defaultRowHeight="12.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6" ma:contentTypeDescription="Opprett et nytt dokument." ma:contentTypeScope="" ma:versionID="62cb14cd5b4865fc56ca547db371525f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f21082fba93eab0c3343076f35cb36a0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BC7D4-832D-4262-B1C3-9A74133BCD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844E02-A665-4B70-AD8A-548BA1615316}">
  <ds:schemaRefs>
    <ds:schemaRef ds:uri="http://www.w3.org/XML/1998/namespace"/>
    <ds:schemaRef ds:uri="6c58b7ab-99e5-4cbd-bec7-430328aba256"/>
    <ds:schemaRef ds:uri="http://schemas.openxmlformats.org/package/2006/metadata/core-properties"/>
    <ds:schemaRef ds:uri="http://schemas.microsoft.com/office/2006/documentManagement/types"/>
    <ds:schemaRef ds:uri="ca40607e-4f84-435b-bd38-ab136992a410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E10B153-AA0E-421E-B4A7-C7088A43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0607e-4f84-435b-bd38-ab136992a410"/>
    <ds:schemaRef ds:uri="6c58b7ab-99e5-4cbd-bec7-430328aba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Manager/>
  <Company>Debio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2004-01-06T10:07:01Z</dcterms:created>
  <dcterms:modified xsi:type="dcterms:W3CDTF">2023-01-19T12:53:00Z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975157775</vt:i4>
  </property>
  <property fmtid="{D5CDD505-2E9C-101B-9397-08002B2CF9AE}" pid="3" name="_EmailSubject">
    <vt:lpwstr>statistikk</vt:lpwstr>
  </property>
  <property fmtid="{D5CDD505-2E9C-101B-9397-08002B2CF9AE}" pid="4" name="_AuthorEmail">
    <vt:lpwstr>karen.bekkelund@debio.no</vt:lpwstr>
  </property>
  <property fmtid="{D5CDD505-2E9C-101B-9397-08002B2CF9AE}" pid="5" name="_AuthorEmailDisplayName">
    <vt:lpwstr>Karen Bekkelund</vt:lpwstr>
  </property>
  <property fmtid="{D5CDD505-2E9C-101B-9397-08002B2CF9AE}" pid="6" name="_ReviewingToolsShownOnce">
    <vt:lpwstr/>
  </property>
  <property fmtid="{D5CDD505-2E9C-101B-9397-08002B2CF9AE}" pid="7" name="ContentTypeId">
    <vt:lpwstr>0x01010035A993FA06034149A4F4A6BCA16C635A</vt:lpwstr>
  </property>
  <property fmtid="{D5CDD505-2E9C-101B-9397-08002B2CF9AE}" pid="8" name="MediaServiceImageTags">
    <vt:lpwstr/>
  </property>
</Properties>
</file>